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дежда Владимировна\Desktop\Рабочая\ВНЕШНЯЯ ПРОВЕРКА за 2024 год\"/>
    </mc:Choice>
  </mc:AlternateContent>
  <xr:revisionPtr revIDLastSave="0" documentId="13_ncr:1_{6023BF8C-5FCE-4BB4-9078-4D39DEE5D089}" xr6:coauthVersionLast="47" xr6:coauthVersionMax="47" xr10:uidLastSave="{00000000-0000-0000-0000-000000000000}"/>
  <bookViews>
    <workbookView xWindow="28680" yWindow="-120" windowWidth="29040" windowHeight="15840" activeTab="2" xr2:uid="{F3E7F304-4B02-4E4E-A02C-7BA667A68253}"/>
  </bookViews>
  <sheets>
    <sheet name="прил 1" sheetId="3" r:id="rId1"/>
    <sheet name="прил 2" sheetId="1" r:id="rId2"/>
    <sheet name="прил 3" sheetId="2" r:id="rId3"/>
  </sheets>
  <definedNames>
    <definedName name="_Hlk164963267" localSheetId="0">'прил 1'!$B$39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5" i="2" l="1"/>
  <c r="Q25" i="2"/>
  <c r="P25" i="2"/>
  <c r="O25" i="2"/>
  <c r="N25" i="2"/>
  <c r="J25" i="2"/>
  <c r="K25" i="2" s="1"/>
  <c r="I25" i="2"/>
  <c r="H25" i="2"/>
  <c r="G25" i="2"/>
  <c r="E25" i="2"/>
  <c r="D25" i="2"/>
  <c r="M25" i="2" s="1"/>
  <c r="C25" i="2"/>
  <c r="C27" i="2" s="1"/>
  <c r="V24" i="2"/>
  <c r="U24" i="2"/>
  <c r="T24" i="2"/>
  <c r="S24" i="2"/>
  <c r="R24" i="2"/>
  <c r="M24" i="2"/>
  <c r="L24" i="2"/>
  <c r="K24" i="2"/>
  <c r="V23" i="2"/>
  <c r="U23" i="2"/>
  <c r="T23" i="2"/>
  <c r="S23" i="2"/>
  <c r="R23" i="2"/>
  <c r="M23" i="2"/>
  <c r="L23" i="2"/>
  <c r="K23" i="2"/>
  <c r="V22" i="2"/>
  <c r="V25" i="2" s="1"/>
  <c r="U22" i="2"/>
  <c r="U25" i="2" s="1"/>
  <c r="T22" i="2"/>
  <c r="T25" i="2" s="1"/>
  <c r="S22" i="2"/>
  <c r="S25" i="2" s="1"/>
  <c r="R22" i="2"/>
  <c r="M22" i="2"/>
  <c r="L22" i="2"/>
  <c r="L25" i="2" s="1"/>
  <c r="K22" i="2"/>
  <c r="F22" i="2"/>
  <c r="F25" i="2" s="1"/>
  <c r="Q20" i="2"/>
  <c r="R20" i="2" s="1"/>
  <c r="P20" i="2"/>
  <c r="O20" i="2"/>
  <c r="N20" i="2"/>
  <c r="J20" i="2"/>
  <c r="K20" i="2" s="1"/>
  <c r="I20" i="2"/>
  <c r="I27" i="2" s="1"/>
  <c r="H20" i="2"/>
  <c r="G20" i="2"/>
  <c r="E20" i="2"/>
  <c r="E27" i="2" s="1"/>
  <c r="D20" i="2"/>
  <c r="M20" i="2" s="1"/>
  <c r="C20" i="2"/>
  <c r="V19" i="2"/>
  <c r="V20" i="2" s="1"/>
  <c r="U19" i="2"/>
  <c r="U20" i="2" s="1"/>
  <c r="T19" i="2"/>
  <c r="T20" i="2" s="1"/>
  <c r="S19" i="2"/>
  <c r="S20" i="2" s="1"/>
  <c r="R19" i="2"/>
  <c r="M19" i="2"/>
  <c r="L19" i="2"/>
  <c r="L20" i="2" s="1"/>
  <c r="K19" i="2"/>
  <c r="V18" i="2"/>
  <c r="U18" i="2"/>
  <c r="T18" i="2"/>
  <c r="S18" i="2"/>
  <c r="R18" i="2"/>
  <c r="M18" i="2"/>
  <c r="L18" i="2"/>
  <c r="K18" i="2"/>
  <c r="V17" i="2"/>
  <c r="U17" i="2"/>
  <c r="T17" i="2"/>
  <c r="S17" i="2"/>
  <c r="R17" i="2"/>
  <c r="M17" i="2"/>
  <c r="L17" i="2"/>
  <c r="K17" i="2"/>
  <c r="F17" i="2"/>
  <c r="F20" i="2" s="1"/>
  <c r="V16" i="2"/>
  <c r="U16" i="2"/>
  <c r="T16" i="2"/>
  <c r="S16" i="2"/>
  <c r="R16" i="2"/>
  <c r="M16" i="2"/>
  <c r="L16" i="2"/>
  <c r="K16" i="2"/>
  <c r="V15" i="2"/>
  <c r="U15" i="2"/>
  <c r="T15" i="2"/>
  <c r="S15" i="2"/>
  <c r="R15" i="2"/>
  <c r="M15" i="2"/>
  <c r="L15" i="2"/>
  <c r="K15" i="2"/>
  <c r="V14" i="2"/>
  <c r="U14" i="2"/>
  <c r="T14" i="2"/>
  <c r="S14" i="2"/>
  <c r="R14" i="2"/>
  <c r="M14" i="2"/>
  <c r="L14" i="2"/>
  <c r="K14" i="2"/>
  <c r="V13" i="2"/>
  <c r="U13" i="2"/>
  <c r="T13" i="2"/>
  <c r="S13" i="2"/>
  <c r="R13" i="2"/>
  <c r="M13" i="2"/>
  <c r="L13" i="2"/>
  <c r="K13" i="2"/>
  <c r="F13" i="2"/>
  <c r="V12" i="2"/>
  <c r="U12" i="2"/>
  <c r="T12" i="2"/>
  <c r="S12" i="2"/>
  <c r="R12" i="2"/>
  <c r="M12" i="2"/>
  <c r="L12" i="2"/>
  <c r="K12" i="2"/>
  <c r="V11" i="2"/>
  <c r="U11" i="2"/>
  <c r="T11" i="2"/>
  <c r="S11" i="2"/>
  <c r="R11" i="2"/>
  <c r="M11" i="2"/>
  <c r="L11" i="2"/>
  <c r="K11" i="2"/>
  <c r="F11" i="2"/>
  <c r="I34" i="2" l="1"/>
  <c r="D27" i="2"/>
  <c r="F27" i="2" s="1"/>
  <c r="J27" i="2"/>
  <c r="K27" i="2" s="1"/>
  <c r="J34" i="2"/>
  <c r="E31" i="2"/>
  <c r="W20" i="2"/>
  <c r="K34" i="2" l="1"/>
</calcChain>
</file>

<file path=xl/sharedStrings.xml><?xml version="1.0" encoding="utf-8"?>
<sst xmlns="http://schemas.openxmlformats.org/spreadsheetml/2006/main" count="224" uniqueCount="122">
  <si>
    <t>Приложение2</t>
  </si>
  <si>
    <t>к Заключению от 30 апреля 2025 года</t>
  </si>
  <si>
    <t xml:space="preserve">Информация о размещении документов и информации муниципальными бюджетными учреждениями ГО "Жатай" на официальном сайте https://bus.gov.ru/ </t>
  </si>
  <si>
    <t>№ п/п</t>
  </si>
  <si>
    <t xml:space="preserve">Наименование учреждения </t>
  </si>
  <si>
    <t xml:space="preserve">Дата утверждения муниципального задания </t>
  </si>
  <si>
    <t xml:space="preserve">Дата отчета об исполнении муниципального задания на 2024 год </t>
  </si>
  <si>
    <t>Инф о размещении мун задания на bus.gov.ru на 01.04.2025</t>
  </si>
  <si>
    <t>Плановые показатели деятельности на 2024 год</t>
  </si>
  <si>
    <t>Фактические показатели деятельности за 2024 год</t>
  </si>
  <si>
    <t>Информация о муниципальном задании</t>
  </si>
  <si>
    <t>Отчет о выполнении муниципального задания (дата размещения)</t>
  </si>
  <si>
    <t>Информация об операциях с целевыми средствами</t>
  </si>
  <si>
    <t>Информация о годовой бухгалтерской отчетности</t>
  </si>
  <si>
    <t>Сведения о контрольных мероприятиях и их результатах</t>
  </si>
  <si>
    <t>Отчет о финансовых результатах деятельности учреждения (ф. 0503721)</t>
  </si>
  <si>
    <t>Баланс государственного (муниципального) учреждения (ф. 0503730)</t>
  </si>
  <si>
    <t>Отчет об исполнении учреждением Плана финансово-хозяйственной деятельности (ф. 0503737)</t>
  </si>
  <si>
    <t>1. Учреждения образования</t>
  </si>
  <si>
    <t>1.1.</t>
  </si>
  <si>
    <t>Муниципальное бюджетное общеобразовательное учреждение «Средняя общеобразовательная школа № 1» ГО Жатай</t>
  </si>
  <si>
    <t xml:space="preserve"> +</t>
  </si>
  <si>
    <t xml:space="preserve"> + </t>
  </si>
  <si>
    <t>нет Акта осиотра КСП и КМ КСП</t>
  </si>
  <si>
    <t>да</t>
  </si>
  <si>
    <t>1.2.</t>
  </si>
  <si>
    <t>Муниципальное бюджетное общеобразовательное учреждение «Средняя общеобразовательная школа № 2 имени Д.Х. Скрябина» ГО Жатай</t>
  </si>
  <si>
    <t>нет Акта осмотра КСП, КМ КСП</t>
  </si>
  <si>
    <t>нет</t>
  </si>
  <si>
    <t>1.3.</t>
  </si>
  <si>
    <t>Муниципальное бюджетное дошкольное образовательное учреждение детский сад № 1 «Ручеёк» ГО Жатай</t>
  </si>
  <si>
    <t>нет Акта осмотра КСП</t>
  </si>
  <si>
    <t>1.4.</t>
  </si>
  <si>
    <t>Муниципальное бюджетное дошкольное образовательное учреждение детский сад №2 «Василёк» ГО «Жатай»</t>
  </si>
  <si>
    <t>1.5.</t>
  </si>
  <si>
    <t>Муниципальное бюджетное дошкольное образовательное учреждение детский сад № 3 «Чебурашка» ГО Жатай</t>
  </si>
  <si>
    <t>1.6.</t>
  </si>
  <si>
    <t>Муниципальное бюджетное дошкольное образовательное учреждение детский сад комбинированного вида № 4 «Снежинка» ГО Жатай</t>
  </si>
  <si>
    <t>1.7.</t>
  </si>
  <si>
    <t>Муниципальное бюджетное образовательное учреждение дополнительного образования  «Детская  школа искусств»  ГО Жатай</t>
  </si>
  <si>
    <t>1.8.</t>
  </si>
  <si>
    <t>Муниципальное бюджетное образовательное учреждение дополнительного образования  «Детско-юношеская спортивная школа» ГО Жатай</t>
  </si>
  <si>
    <t xml:space="preserve">  + </t>
  </si>
  <si>
    <t>1.9.</t>
  </si>
  <si>
    <t>Муниципальное бюджетное образовательное учреждение дополнительного образования  «Центр внешкольной работы «Росток»</t>
  </si>
  <si>
    <t>2. Учреждения культуры</t>
  </si>
  <si>
    <t>2.1.</t>
  </si>
  <si>
    <t>Муниципальное бюджетное учреждение «Дом культуры «Маяк»</t>
  </si>
  <si>
    <t>2.2.</t>
  </si>
  <si>
    <t>Муниципальное бюджетное учреждение «Жатайская городская библиотека»</t>
  </si>
  <si>
    <t>2.3.</t>
  </si>
  <si>
    <t>Муниципальное бюджетное учреждение «Музей ГО «Жатай»</t>
  </si>
  <si>
    <t>Приложение 3</t>
  </si>
  <si>
    <t>Информация о финансировании муниципального задания и выполнении Плана финансово-хозяйственной деятельности на 2024 год</t>
  </si>
  <si>
    <t>Наименование МБУ</t>
  </si>
  <si>
    <t>Субсидия на выполнение муниципального задания</t>
  </si>
  <si>
    <t xml:space="preserve">Отчет об исполнении учреждением Плана финансово-хозяйственной деятельности (ф. 0503737) размещенные на сайте  bus.gov.ru </t>
  </si>
  <si>
    <t>Отклонение уточ.плана по Соглашению от Доходов по ф. 0503737</t>
  </si>
  <si>
    <t>Отчет об исполнении учреждением Плана финансово-хозяйственной деятельности (ф. 0503737) по данным ОА ГО "Жатай"</t>
  </si>
  <si>
    <t>Отклонение информации размещенной на сайте и предоставленной ОА ГО "Жатай"</t>
  </si>
  <si>
    <t>Примечание</t>
  </si>
  <si>
    <t>Утвержденный план по Соглашению</t>
  </si>
  <si>
    <t>Уточненный план по Соглашению</t>
  </si>
  <si>
    <t>Исполнение по Отчету об исполнении бюджета (ф. 0503117)</t>
  </si>
  <si>
    <t>Откл.</t>
  </si>
  <si>
    <t>Доходы</t>
  </si>
  <si>
    <t>Расходы</t>
  </si>
  <si>
    <t>% исп</t>
  </si>
  <si>
    <t>остаток средств</t>
  </si>
  <si>
    <t>План</t>
  </si>
  <si>
    <t>Исполнение</t>
  </si>
  <si>
    <t>МБОУ«Средняя общеобразовательная школа № 1»</t>
  </si>
  <si>
    <t>возврат остатков по субвенции на выполнение отдельных государственных полномочий на реализацию государственного стандарта общего образования в связи с отсутствием потребности</t>
  </si>
  <si>
    <t>МБОУ "Средняя общеобразовательная школа № 2 имени Д.Х. Скрябина»</t>
  </si>
  <si>
    <t xml:space="preserve">МБДОУ "Детский сад № 1 «Ручеёк» </t>
  </si>
  <si>
    <t xml:space="preserve">возврат остатков субвенции на выполнение отдельных государственных полномочий на реализацию государственного стандарта дошкольного образования в связи с отсутствием потребности </t>
  </si>
  <si>
    <t>МБДОУ "Детский сад №2 «Василёк»</t>
  </si>
  <si>
    <t>МБДОУ "Детский сад № 3 «Чебурашка»</t>
  </si>
  <si>
    <t>МБДОУ "Детский сад комбинированного вида № 4 «Снежинка»</t>
  </si>
  <si>
    <t>МБОУ ДО «Детская  школа искусств»</t>
  </si>
  <si>
    <t>МБОУ ДО «Детско-юношеская спортивная школа»</t>
  </si>
  <si>
    <t>МБОУ ДО «Центр внешкольной работы «Росток»</t>
  </si>
  <si>
    <t>ИТОГО</t>
  </si>
  <si>
    <t>МБУ «Дом культуры «Маяк»</t>
  </si>
  <si>
    <t>МБУ «Жатайская городская библиотека»</t>
  </si>
  <si>
    <t>МБУ «Музей ГО «Жатай»</t>
  </si>
  <si>
    <t>Постановление Окружной Администрации  ГО «Жатай» от 21 августа 2023 года № 71-г утвержден Порядок осуществления контроля за выполнением муниципального задания муниципальными бюджетными учреждениями ГО «Жатай»</t>
  </si>
  <si>
    <t>Распоряжение Окружной Администрации ГО «Жатай» от 02 сентября 2010 года № 603-г «Об утверждении порядка выделения средств из резервного фонда Окружной Администрации ГО «Жатай» на предупреждение и ликвидацию чрезвычайных ситуаций и последствий стихийных бедствий"</t>
  </si>
  <si>
    <t>Распоряжение Окружной Администрации ГО «Жатай» от 09 июня 2015 года № 140-р «Об утверждении положения о порядке формирования и расходования резервного фонда», постановлением Главы ГО «Жатай» от 14 августа 2022 года № 124 «Об утверждении положения о порядке формирования и использования ассигнований резервного фонда»</t>
  </si>
  <si>
    <t>Постановление Окружной Администрации ГО «Жатай» от 28 декабря 2020 года № 96-г «Об утверждении порядка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задания»</t>
  </si>
  <si>
    <t>Постановление Окружной Администрации  ГО «Жатай» от 10 октября 2022 года № 51-г утвержден Порядок осуществления полномочий главного администратора (администратора) доходов, главного администратора (администратора) источников финансирования дефицита бюджета Городского округа «Жатай», находящихся в ведении Городского округа «Жатай»</t>
  </si>
  <si>
    <t>Распоряжение Главы ГО «Жатай» от 20 декабря 2021 года № 1150-р «Об утверждении Порядка проведения операций со средствами, поступающими во временное распоряжение получателей средств бюджета Городского округа «Жатай»</t>
  </si>
  <si>
    <t>Распоряжение Главы ГО «Жатай» от 21 декабря 2021 года № 1158-р «Об утверждении Порядка санкционирования операций по расходам оплаты денежных обязательств получателей средств бюджета Городского округа «Жатай» и оплаты денежных обязательств, подлежащих исполнению за счет бюджетных ассигнований по источникам финансирования дефицита  бюджета Городского округа «Жатай» и Порядка санкционирования расходов муниципальных бюджетных учреждений, лицевые счета которым открыты в Управлении Федерального казначейства по Республике Саха (Якутия), источником финансового обеспечения которых являются субсидии, а так же санкционирование операций со средствами юридических лиц, не являющихся участниками бюджетного процесса»</t>
  </si>
  <si>
    <t>Распоряжение Главы ГО «Жатай» от 24 декабря 2021 года №1194-р «Об утверждении Порядка учета бюджетных и денежных обязательств получателей средств бюджета Городского округа «Жатай»</t>
  </si>
  <si>
    <t>Распоряжение Окружной Администрации ГО «Жатай» от 23 ноября 2020 года № 888-р "Об утверждении Порядка ведения реестра расходных обязательств Городского округа «Жатай»</t>
  </si>
  <si>
    <t>Постановление Главы ГО «Жатай» от 28 декабря 2020 года № 96-г "Об утверждении Порядка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</si>
  <si>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Распоряжение Окружной Администрации ГО «Жатай» от 22 июня 2015 года № 156-р "Об утверждении Порядка составления и ведения сводной бюджетной росписи бюджета Городского округа «Жатай» и бюджетных росписей главных росписей главных распорядителей бюджетных средств Городского округа «Жатай» (главных администраторов источников финансирования бюджета)</t>
  </si>
  <si>
    <t>Распоряжение Окружной Администрации ГО «Жатай» от 24 декабря 2020 года №1030-р «О наделении полномочий»</t>
  </si>
  <si>
    <t>Распоряжение Окружной Администрации ГО «Жатай» от 06 августа 2015 года № 205р «Об утверждении Методики прогнозирования доходов местного бюджета по основным видам налоговых и неналоговых доходов ГО «Жатай»</t>
  </si>
  <si>
    <t>Распоряжение Окружной Администрации ГО «Жатай» от 07 августа 2023 года № 955-р «Об утверждении учетной политики для целей бухгалтерского (бюджетного) и налогового учета»</t>
  </si>
  <si>
    <t>Распоряжение Окружной Администрации ГО «Жатай» от 11 июня 2015 года № 148-р «Об утверждении Порядка  составления и ведения кассового плана исполнения бюджета Городского округа «Жатай»</t>
  </si>
  <si>
    <t>Распоряжение Окружной Администрации ГО «Жатай» от 22 июня 2015 года № 156-р «Об утверждении порядка составления и ведения сводной бюджетной росписи бюджета Городского округа «Жатай» и бюджетных росписей главных распорядителей бюджетных средств Городского округа «Жатай» (главных администраторов источников дефицита бюджета)»</t>
  </si>
  <si>
    <t>Постановление Окружной Администрации ГО «Жатай» от 16 сентября 2016 года № 170 «Об утверждении Методических рекомендация по разработке муниципальных программ ГО «Жатай»</t>
  </si>
  <si>
    <t>Постановление Окружной Администрации ГО «Жатай» от 09 апреля 2020 года № 27г «Об утверждении Порядка, устанавливающего и осуществляющего полномочий главного администратора (администратора) доходов бюджета, главного администратора (администратора) источников финансирования дефицита бюджета ГО «Жатай», находящихся в ведении Городского округа «Жатай»</t>
  </si>
  <si>
    <t>Постановление Окружной Администрации «Жатай» от 23 ноября 2017 года № 214 «Об утверждении порядка регистрации и учета муниципального долга Городского округа «Жатай»</t>
  </si>
  <si>
    <t>Постановление Окружной Администрации ГО «Жатай» от 19 мая 2017 года № 26-г «Об утверждении Порядка исполнения местного бюджета по расходам, учету бюджетных обязательств и источников финансирования дефицита бюджета ГО «Жатай»</t>
  </si>
  <si>
    <r>
      <t xml:space="preserve">Решение Окружного Совета депутатов от 19 июля 2023 года №47-1 </t>
    </r>
    <r>
      <rPr>
        <b/>
        <i/>
        <sz val="12"/>
        <color theme="1"/>
        <rFont val="Times New Roman"/>
        <family val="1"/>
        <charset val="204"/>
      </rPr>
      <t>«</t>
    </r>
    <r>
      <rPr>
        <sz val="12"/>
        <color theme="1"/>
        <rFont val="Times New Roman"/>
        <family val="1"/>
        <charset val="204"/>
      </rPr>
      <t>Об утверждении структуры Окружной Администрации Городского округа «Жатай».</t>
    </r>
  </si>
  <si>
    <t>Решение Окружного Совета депутатов от 02 сентября 2010 года № 5-2 «Об утверждении Положения «О Порядке формирования, управления и распоряжения муниципальной казной муниципального образования ГО «Жатай»;</t>
  </si>
  <si>
    <t>Решение Окружного Совета депутатов «Жатай» от 28 декабря 2018 года № 58-5 «Об утверждении Порядка формирования и использования бюджетных ассигнований Дорожного Фонда Городского округа «Жатай» Республики Саха (Якутия)»;</t>
  </si>
  <si>
    <t>Решение Окружного Совета депутатов «Жатай» от 25 ноября 2014 года № 2-1 «О налоговой политике Городского округа «Жатай», с изменениями;</t>
  </si>
  <si>
    <t>Решение Окружного Совета депутатов ГО «Жатай» от 26 декабря 2023 года №53-1 «Об утверждении бюджета Городского округа «Жатай» на 2024 год и плановый период 2025-2026 годов" (с изменениями)</t>
  </si>
  <si>
    <t>Решение Окружного Совета депутатов от 28 октября 2021 года № 26-6  "Об утверждении Положения о бюджетном процессе в городском округе «Жатай» Республики Саха (Якутия)"</t>
  </si>
  <si>
    <t xml:space="preserve">Приказ Министерства финансов России от 13.06.1995 №49 «Об утверждении методических указаний по инвентаризации имущества и финансовых обязательств» </t>
  </si>
  <si>
    <t xml:space="preserve">Приказ Министерства финансов России от 01.12.2010 №157н «Об утверждении единого плана счетов бухгалтерского учета для органов государственной власти (государственных органов), органов местного самоуправления, органов управления государственными внебюджетными фондами, государственных академий наук, государственных (муниципальных) учреждений и Инструкции по его применению» </t>
  </si>
  <si>
    <t xml:space="preserve">Приказ Министерства финансов России от 28.12.2010 №191н «Об утверждении Инструкции о порядке составления и предоставления годовой, квартальной и месячной отчетности об исполнении бюджетов бюджетной системы Российской Федерации» </t>
  </si>
  <si>
    <t xml:space="preserve">Федеральный закон от 06.12.2011 №402-ФЗ «О бухгалтерском учете» </t>
  </si>
  <si>
    <t>Кодекс Российской Федерации об административных правонарушениях от 30 декабря 2001 г. N 195-ФЗ (КоАП РФ)</t>
  </si>
  <si>
    <t xml:space="preserve">Бюджетный кодекс РФ </t>
  </si>
  <si>
    <t xml:space="preserve">Название законов и иных нормативных правовых актов РФ и РС (Я), ГО с указанием даты и номера акта </t>
  </si>
  <si>
    <t>законов и иных нормативных правовых актов, исполнение которых проверено в ходе экспертно-аналитического и контрольного мероприятия</t>
  </si>
  <si>
    <t>ПЕРЕЧЕНЬ</t>
  </si>
  <si>
    <t>Приложение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</si>
</sst>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1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10" fillId="0" borderId="0" xfId="0" applyFont="1"/>
    <xf numFmtId="164" fontId="10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textRotation="90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textRotation="90" wrapText="1"/>
    </xf>
    <xf numFmtId="164" fontId="12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textRotation="90" wrapText="1"/>
    </xf>
    <xf numFmtId="164" fontId="5" fillId="0" borderId="6" xfId="0" applyNumberFormat="1" applyFont="1" applyBorder="1" applyAlignment="1">
      <alignment horizontal="center" vertical="center" textRotation="90" wrapText="1"/>
    </xf>
    <xf numFmtId="164" fontId="12" fillId="0" borderId="1" xfId="0" applyNumberFormat="1" applyFont="1" applyBorder="1" applyAlignment="1">
      <alignment horizontal="center" vertical="center" textRotation="90" wrapText="1"/>
    </xf>
    <xf numFmtId="0" fontId="12" fillId="0" borderId="0" xfId="0" applyFont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vertical="center" wrapText="1"/>
    </xf>
    <xf numFmtId="165" fontId="12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164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wrapText="1"/>
    </xf>
    <xf numFmtId="164" fontId="13" fillId="0" borderId="1" xfId="0" applyNumberFormat="1" applyFont="1" applyBorder="1" applyAlignment="1">
      <alignment horizontal="center" vertical="center" wrapText="1"/>
    </xf>
    <xf numFmtId="165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top" wrapText="1"/>
    </xf>
    <xf numFmtId="0" fontId="14" fillId="0" borderId="0" xfId="0" applyFont="1"/>
    <xf numFmtId="0" fontId="15" fillId="0" borderId="1" xfId="0" applyFont="1" applyBorder="1" applyAlignment="1">
      <alignment horizontal="center" wrapText="1"/>
    </xf>
    <xf numFmtId="9" fontId="10" fillId="0" borderId="1" xfId="1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/>
    </xf>
    <xf numFmtId="0" fontId="14" fillId="0" borderId="1" xfId="0" applyFont="1" applyBorder="1"/>
    <xf numFmtId="164" fontId="14" fillId="0" borderId="1" xfId="0" applyNumberFormat="1" applyFont="1" applyBorder="1" applyAlignment="1">
      <alignment horizontal="center" vertical="center"/>
    </xf>
    <xf numFmtId="9" fontId="14" fillId="0" borderId="1" xfId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9" fontId="10" fillId="0" borderId="0" xfId="1" applyFont="1" applyAlignment="1">
      <alignment horizontal="center" vertical="center"/>
    </xf>
    <xf numFmtId="164" fontId="10" fillId="0" borderId="0" xfId="1" applyNumberFormat="1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justify" wrapText="1"/>
    </xf>
    <xf numFmtId="0" fontId="16" fillId="0" borderId="1" xfId="0" applyFont="1" applyBorder="1" applyAlignment="1">
      <alignment horizontal="justify" wrapText="1"/>
    </xf>
    <xf numFmtId="0" fontId="17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right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FC016-928C-442E-A7BD-FF51BDB0B772}">
  <dimension ref="A1:B39"/>
  <sheetViews>
    <sheetView workbookViewId="0">
      <selection activeCell="B9" sqref="B9"/>
    </sheetView>
  </sheetViews>
  <sheetFormatPr defaultColWidth="8.85546875" defaultRowHeight="15.75" x14ac:dyDescent="0.25"/>
  <cols>
    <col min="1" max="1" width="5.85546875" style="77" customWidth="1"/>
    <col min="2" max="2" width="98" style="76" customWidth="1"/>
    <col min="3" max="16384" width="8.85546875" style="75"/>
  </cols>
  <sheetData>
    <row r="1" spans="1:2" x14ac:dyDescent="0.25">
      <c r="B1" s="90" t="s">
        <v>121</v>
      </c>
    </row>
    <row r="2" spans="1:2" x14ac:dyDescent="0.25">
      <c r="B2" s="90" t="s">
        <v>1</v>
      </c>
    </row>
    <row r="3" spans="1:2" x14ac:dyDescent="0.25">
      <c r="B3" s="90"/>
    </row>
    <row r="4" spans="1:2" ht="15.75" customHeight="1" x14ac:dyDescent="0.25">
      <c r="A4" s="89" t="s">
        <v>120</v>
      </c>
      <c r="B4" s="89"/>
    </row>
    <row r="5" spans="1:2" ht="43.5" customHeight="1" x14ac:dyDescent="0.25">
      <c r="A5" s="88" t="s">
        <v>119</v>
      </c>
      <c r="B5" s="88"/>
    </row>
    <row r="6" spans="1:2" ht="31.5" x14ac:dyDescent="0.25">
      <c r="A6" s="87" t="s">
        <v>3</v>
      </c>
      <c r="B6" s="86" t="s">
        <v>118</v>
      </c>
    </row>
    <row r="7" spans="1:2" x14ac:dyDescent="0.25">
      <c r="A7" s="79">
        <v>1</v>
      </c>
      <c r="B7" s="84" t="s">
        <v>117</v>
      </c>
    </row>
    <row r="8" spans="1:2" ht="31.5" x14ac:dyDescent="0.25">
      <c r="A8" s="79">
        <v>2</v>
      </c>
      <c r="B8" s="85" t="s">
        <v>116</v>
      </c>
    </row>
    <row r="9" spans="1:2" x14ac:dyDescent="0.25">
      <c r="A9" s="79">
        <v>3</v>
      </c>
      <c r="B9" s="84" t="s">
        <v>115</v>
      </c>
    </row>
    <row r="10" spans="1:2" ht="49.5" customHeight="1" x14ac:dyDescent="0.25">
      <c r="A10" s="79">
        <v>4</v>
      </c>
      <c r="B10" s="84" t="s">
        <v>114</v>
      </c>
    </row>
    <row r="11" spans="1:2" ht="78.75" x14ac:dyDescent="0.25">
      <c r="A11" s="79">
        <v>5</v>
      </c>
      <c r="B11" s="84" t="s">
        <v>113</v>
      </c>
    </row>
    <row r="12" spans="1:2" ht="31.5" x14ac:dyDescent="0.25">
      <c r="A12" s="79">
        <v>6</v>
      </c>
      <c r="B12" s="84" t="s">
        <v>112</v>
      </c>
    </row>
    <row r="13" spans="1:2" ht="31.5" x14ac:dyDescent="0.25">
      <c r="A13" s="79">
        <v>7</v>
      </c>
      <c r="B13" s="78" t="s">
        <v>111</v>
      </c>
    </row>
    <row r="14" spans="1:2" ht="47.25" x14ac:dyDescent="0.25">
      <c r="A14" s="79">
        <v>8</v>
      </c>
      <c r="B14" s="83" t="s">
        <v>110</v>
      </c>
    </row>
    <row r="15" spans="1:2" ht="31.5" x14ac:dyDescent="0.25">
      <c r="A15" s="79">
        <v>9</v>
      </c>
      <c r="B15" s="83" t="s">
        <v>109</v>
      </c>
    </row>
    <row r="16" spans="1:2" ht="47.25" x14ac:dyDescent="0.25">
      <c r="A16" s="79">
        <v>10</v>
      </c>
      <c r="B16" s="83" t="s">
        <v>108</v>
      </c>
    </row>
    <row r="17" spans="1:2" ht="43.9" customHeight="1" x14ac:dyDescent="0.25">
      <c r="A17" s="79">
        <v>11</v>
      </c>
      <c r="B17" s="83" t="s">
        <v>107</v>
      </c>
    </row>
    <row r="18" spans="1:2" ht="31.9" customHeight="1" x14ac:dyDescent="0.25">
      <c r="A18" s="79">
        <v>12</v>
      </c>
      <c r="B18" s="78" t="s">
        <v>106</v>
      </c>
    </row>
    <row r="19" spans="1:2" ht="47.25" x14ac:dyDescent="0.25">
      <c r="A19" s="79">
        <v>13</v>
      </c>
      <c r="B19" s="82" t="s">
        <v>105</v>
      </c>
    </row>
    <row r="20" spans="1:2" ht="31.5" x14ac:dyDescent="0.25">
      <c r="A20" s="79">
        <v>14</v>
      </c>
      <c r="B20" s="82" t="s">
        <v>104</v>
      </c>
    </row>
    <row r="21" spans="1:2" ht="79.150000000000006" customHeight="1" x14ac:dyDescent="0.25">
      <c r="A21" s="79">
        <v>15</v>
      </c>
      <c r="B21" s="82" t="s">
        <v>103</v>
      </c>
    </row>
    <row r="22" spans="1:2" ht="63" customHeight="1" x14ac:dyDescent="0.25">
      <c r="A22" s="79">
        <v>16</v>
      </c>
      <c r="B22" s="82" t="s">
        <v>89</v>
      </c>
    </row>
    <row r="23" spans="1:2" ht="34.5" customHeight="1" x14ac:dyDescent="0.25">
      <c r="A23" s="79">
        <v>17</v>
      </c>
      <c r="B23" s="82" t="s">
        <v>102</v>
      </c>
    </row>
    <row r="24" spans="1:2" ht="63" x14ac:dyDescent="0.25">
      <c r="A24" s="79">
        <v>18</v>
      </c>
      <c r="B24" s="82" t="s">
        <v>101</v>
      </c>
    </row>
    <row r="25" spans="1:2" ht="47.25" x14ac:dyDescent="0.25">
      <c r="A25" s="79">
        <v>19</v>
      </c>
      <c r="B25" s="82" t="s">
        <v>100</v>
      </c>
    </row>
    <row r="26" spans="1:2" ht="31.5" x14ac:dyDescent="0.25">
      <c r="A26" s="79">
        <v>20</v>
      </c>
      <c r="B26" s="81" t="s">
        <v>99</v>
      </c>
    </row>
    <row r="27" spans="1:2" ht="47.25" x14ac:dyDescent="0.25">
      <c r="A27" s="79">
        <v>21</v>
      </c>
      <c r="B27" s="82" t="s">
        <v>98</v>
      </c>
    </row>
    <row r="28" spans="1:2" ht="31.5" x14ac:dyDescent="0.25">
      <c r="A28" s="79">
        <v>22</v>
      </c>
      <c r="B28" s="82" t="s">
        <v>97</v>
      </c>
    </row>
    <row r="29" spans="1:2" ht="81" customHeight="1" x14ac:dyDescent="0.25">
      <c r="A29" s="79">
        <v>23</v>
      </c>
      <c r="B29" s="78" t="s">
        <v>96</v>
      </c>
    </row>
    <row r="30" spans="1:2" ht="63" x14ac:dyDescent="0.25">
      <c r="A30" s="79">
        <v>24</v>
      </c>
      <c r="B30" s="78" t="s">
        <v>95</v>
      </c>
    </row>
    <row r="31" spans="1:2" ht="31.5" x14ac:dyDescent="0.25">
      <c r="A31" s="79">
        <v>25</v>
      </c>
      <c r="B31" s="78" t="s">
        <v>94</v>
      </c>
    </row>
    <row r="32" spans="1:2" ht="47.25" x14ac:dyDescent="0.25">
      <c r="A32" s="79">
        <v>26</v>
      </c>
      <c r="B32" s="81" t="s">
        <v>93</v>
      </c>
    </row>
    <row r="33" spans="1:2" ht="141.75" x14ac:dyDescent="0.25">
      <c r="A33" s="79">
        <v>27</v>
      </c>
      <c r="B33" s="81" t="s">
        <v>92</v>
      </c>
    </row>
    <row r="34" spans="1:2" ht="47.25" x14ac:dyDescent="0.25">
      <c r="A34" s="79">
        <v>28</v>
      </c>
      <c r="B34" s="81" t="s">
        <v>91</v>
      </c>
    </row>
    <row r="35" spans="1:2" ht="63" x14ac:dyDescent="0.25">
      <c r="A35" s="79">
        <v>29</v>
      </c>
      <c r="B35" s="81" t="s">
        <v>90</v>
      </c>
    </row>
    <row r="36" spans="1:2" ht="63" x14ac:dyDescent="0.25">
      <c r="A36" s="79">
        <v>30</v>
      </c>
      <c r="B36" s="81" t="s">
        <v>89</v>
      </c>
    </row>
    <row r="37" spans="1:2" ht="63" x14ac:dyDescent="0.25">
      <c r="A37" s="79">
        <v>31</v>
      </c>
      <c r="B37" s="81" t="s">
        <v>88</v>
      </c>
    </row>
    <row r="38" spans="1:2" ht="63" x14ac:dyDescent="0.25">
      <c r="A38" s="79">
        <v>32</v>
      </c>
      <c r="B38" s="80" t="s">
        <v>87</v>
      </c>
    </row>
    <row r="39" spans="1:2" ht="47.25" x14ac:dyDescent="0.25">
      <c r="A39" s="79">
        <v>33</v>
      </c>
      <c r="B39" s="78" t="s">
        <v>86</v>
      </c>
    </row>
  </sheetData>
  <mergeCells count="2">
    <mergeCell ref="A4:B4"/>
    <mergeCell ref="A5:B5"/>
  </mergeCells>
  <pageMargins left="0.70866141732283472" right="0" top="0.15748031496062992" bottom="0.15748031496062992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05DC-547B-4108-BF3F-4B0E517C3635}">
  <sheetPr>
    <pageSetUpPr fitToPage="1"/>
  </sheetPr>
  <dimension ref="A1:X23"/>
  <sheetViews>
    <sheetView topLeftCell="A10" zoomScale="110" zoomScaleNormal="110" workbookViewId="0">
      <selection activeCell="K11" sqref="K11"/>
    </sheetView>
  </sheetViews>
  <sheetFormatPr defaultColWidth="9.140625" defaultRowHeight="12" x14ac:dyDescent="0.2"/>
  <cols>
    <col min="1" max="1" width="5.7109375" style="1" customWidth="1"/>
    <col min="2" max="2" width="36.28515625" style="1" customWidth="1"/>
    <col min="3" max="3" width="12.5703125" style="2" customWidth="1"/>
    <col min="4" max="4" width="14.5703125" style="2" customWidth="1"/>
    <col min="5" max="5" width="13" style="2" customWidth="1"/>
    <col min="6" max="6" width="11.140625" style="2" customWidth="1"/>
    <col min="7" max="9" width="9.140625" style="1"/>
    <col min="10" max="10" width="11.28515625" style="1" customWidth="1"/>
    <col min="11" max="11" width="12.28515625" style="5" customWidth="1"/>
    <col min="12" max="12" width="0" style="1" hidden="1" customWidth="1"/>
    <col min="13" max="16384" width="9.140625" style="1"/>
  </cols>
  <sheetData>
    <row r="1" spans="1:24" ht="15.75" x14ac:dyDescent="0.25">
      <c r="K1" s="3" t="s">
        <v>0</v>
      </c>
    </row>
    <row r="2" spans="1:24" ht="15.75" x14ac:dyDescent="0.25">
      <c r="K2" s="3" t="s">
        <v>1</v>
      </c>
    </row>
    <row r="3" spans="1:24" ht="15.75" x14ac:dyDescent="0.25">
      <c r="K3" s="3"/>
    </row>
    <row r="4" spans="1:24" ht="46.5" customHeight="1" x14ac:dyDescent="0.2">
      <c r="B4" s="4" t="s">
        <v>2</v>
      </c>
      <c r="C4" s="4"/>
      <c r="D4" s="4"/>
      <c r="E4" s="4"/>
      <c r="F4" s="4"/>
      <c r="G4" s="4"/>
      <c r="H4" s="4"/>
      <c r="I4" s="4"/>
      <c r="J4" s="4"/>
    </row>
    <row r="6" spans="1:24" ht="27" customHeight="1" x14ac:dyDescent="0.2">
      <c r="A6" s="6" t="s">
        <v>3</v>
      </c>
      <c r="B6" s="7" t="s">
        <v>4</v>
      </c>
      <c r="C6" s="8" t="s">
        <v>5</v>
      </c>
      <c r="D6" s="8" t="s">
        <v>6</v>
      </c>
      <c r="E6" s="7" t="s">
        <v>7</v>
      </c>
      <c r="F6" s="7"/>
      <c r="G6" s="7"/>
      <c r="H6" s="7"/>
      <c r="I6" s="7"/>
      <c r="J6" s="7"/>
      <c r="K6" s="7"/>
    </row>
    <row r="7" spans="1:24" ht="27" customHeight="1" x14ac:dyDescent="0.2">
      <c r="A7" s="6"/>
      <c r="B7" s="7"/>
      <c r="C7" s="8"/>
      <c r="D7" s="8"/>
      <c r="E7" s="9" t="s">
        <v>8</v>
      </c>
      <c r="F7" s="9"/>
      <c r="G7" s="9"/>
      <c r="H7" s="9" t="s">
        <v>9</v>
      </c>
      <c r="I7" s="9"/>
      <c r="J7" s="9"/>
      <c r="K7" s="9"/>
    </row>
    <row r="8" spans="1:24" ht="37.5" customHeight="1" x14ac:dyDescent="0.2">
      <c r="A8" s="6"/>
      <c r="B8" s="7"/>
      <c r="C8" s="8"/>
      <c r="D8" s="8"/>
      <c r="E8" s="10" t="s">
        <v>10</v>
      </c>
      <c r="F8" s="10" t="s">
        <v>11</v>
      </c>
      <c r="G8" s="10" t="s">
        <v>12</v>
      </c>
      <c r="H8" s="11" t="s">
        <v>13</v>
      </c>
      <c r="I8" s="11"/>
      <c r="J8" s="11"/>
      <c r="K8" s="10" t="s">
        <v>14</v>
      </c>
      <c r="P8" s="12"/>
      <c r="Q8" s="12"/>
      <c r="R8" s="12"/>
      <c r="S8" s="12"/>
      <c r="U8" s="12"/>
      <c r="V8" s="12"/>
      <c r="W8" s="12"/>
      <c r="X8" s="12"/>
    </row>
    <row r="9" spans="1:24" ht="117.75" customHeight="1" x14ac:dyDescent="0.2">
      <c r="A9" s="6"/>
      <c r="B9" s="7"/>
      <c r="C9" s="8"/>
      <c r="D9" s="8"/>
      <c r="E9" s="10"/>
      <c r="F9" s="10"/>
      <c r="G9" s="10"/>
      <c r="H9" s="13" t="s">
        <v>15</v>
      </c>
      <c r="I9" s="13" t="s">
        <v>16</v>
      </c>
      <c r="J9" s="13" t="s">
        <v>17</v>
      </c>
      <c r="K9" s="10"/>
      <c r="P9" s="12"/>
      <c r="Q9" s="12"/>
      <c r="R9" s="12"/>
      <c r="S9" s="12"/>
      <c r="U9" s="12"/>
      <c r="V9" s="12"/>
      <c r="W9" s="12"/>
      <c r="X9" s="12"/>
    </row>
    <row r="10" spans="1:24" ht="18" customHeight="1" x14ac:dyDescent="0.2">
      <c r="A10" s="14" t="s">
        <v>18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P10" s="12"/>
      <c r="Q10" s="12"/>
      <c r="R10" s="12"/>
      <c r="S10" s="12"/>
      <c r="U10" s="12"/>
      <c r="V10" s="12"/>
      <c r="W10" s="12"/>
      <c r="X10" s="12"/>
    </row>
    <row r="11" spans="1:24" ht="37.5" customHeight="1" x14ac:dyDescent="0.2">
      <c r="A11" s="15" t="s">
        <v>19</v>
      </c>
      <c r="B11" s="16" t="s">
        <v>20</v>
      </c>
      <c r="C11" s="17">
        <v>45317</v>
      </c>
      <c r="D11" s="17">
        <v>45667</v>
      </c>
      <c r="E11" s="17">
        <v>45327</v>
      </c>
      <c r="F11" s="17">
        <v>45734</v>
      </c>
      <c r="G11" s="17" t="s">
        <v>21</v>
      </c>
      <c r="H11" s="18" t="s">
        <v>21</v>
      </c>
      <c r="I11" s="19" t="s">
        <v>21</v>
      </c>
      <c r="J11" s="19" t="s">
        <v>22</v>
      </c>
      <c r="K11" s="18" t="s">
        <v>23</v>
      </c>
      <c r="L11" s="1" t="s">
        <v>24</v>
      </c>
    </row>
    <row r="12" spans="1:24" ht="48.75" customHeight="1" x14ac:dyDescent="0.2">
      <c r="A12" s="15" t="s">
        <v>25</v>
      </c>
      <c r="B12" s="16" t="s">
        <v>26</v>
      </c>
      <c r="C12" s="17">
        <v>45317</v>
      </c>
      <c r="D12" s="17">
        <v>45649</v>
      </c>
      <c r="E12" s="17">
        <v>45337</v>
      </c>
      <c r="F12" s="17">
        <v>45688</v>
      </c>
      <c r="G12" s="17" t="s">
        <v>22</v>
      </c>
      <c r="H12" s="18" t="s">
        <v>22</v>
      </c>
      <c r="I12" s="19" t="s">
        <v>22</v>
      </c>
      <c r="J12" s="19" t="s">
        <v>22</v>
      </c>
      <c r="K12" s="18" t="s">
        <v>27</v>
      </c>
      <c r="L12" s="1" t="s">
        <v>28</v>
      </c>
    </row>
    <row r="13" spans="1:24" ht="39" customHeight="1" x14ac:dyDescent="0.2">
      <c r="A13" s="15" t="s">
        <v>29</v>
      </c>
      <c r="B13" s="16" t="s">
        <v>30</v>
      </c>
      <c r="C13" s="17">
        <v>45317</v>
      </c>
      <c r="D13" s="17">
        <v>45635</v>
      </c>
      <c r="E13" s="17">
        <v>45334</v>
      </c>
      <c r="F13" s="17" t="s">
        <v>28</v>
      </c>
      <c r="G13" s="17" t="s">
        <v>21</v>
      </c>
      <c r="H13" s="18" t="s">
        <v>21</v>
      </c>
      <c r="I13" s="19" t="s">
        <v>21</v>
      </c>
      <c r="J13" s="19" t="s">
        <v>21</v>
      </c>
      <c r="K13" s="18" t="s">
        <v>31</v>
      </c>
      <c r="L13" s="1" t="s">
        <v>28</v>
      </c>
    </row>
    <row r="14" spans="1:24" ht="39" customHeight="1" x14ac:dyDescent="0.2">
      <c r="A14" s="15" t="s">
        <v>32</v>
      </c>
      <c r="B14" s="16" t="s">
        <v>33</v>
      </c>
      <c r="C14" s="17">
        <v>45317</v>
      </c>
      <c r="D14" s="17">
        <v>45658</v>
      </c>
      <c r="E14" s="17">
        <v>45324</v>
      </c>
      <c r="F14" s="17" t="s">
        <v>28</v>
      </c>
      <c r="G14" s="17" t="s">
        <v>21</v>
      </c>
      <c r="H14" s="18" t="s">
        <v>21</v>
      </c>
      <c r="I14" s="19" t="s">
        <v>21</v>
      </c>
      <c r="J14" s="19" t="s">
        <v>21</v>
      </c>
      <c r="K14" s="18" t="s">
        <v>31</v>
      </c>
      <c r="L14" s="1" t="s">
        <v>28</v>
      </c>
    </row>
    <row r="15" spans="1:24" ht="34.9" customHeight="1" x14ac:dyDescent="0.2">
      <c r="A15" s="15" t="s">
        <v>34</v>
      </c>
      <c r="B15" s="16" t="s">
        <v>35</v>
      </c>
      <c r="C15" s="17">
        <v>45317</v>
      </c>
      <c r="D15" s="17">
        <v>45658</v>
      </c>
      <c r="E15" s="17">
        <v>45351</v>
      </c>
      <c r="F15" s="17">
        <v>45717</v>
      </c>
      <c r="G15" s="17" t="s">
        <v>21</v>
      </c>
      <c r="H15" s="18" t="s">
        <v>21</v>
      </c>
      <c r="I15" s="19" t="s">
        <v>21</v>
      </c>
      <c r="J15" s="19" t="s">
        <v>21</v>
      </c>
      <c r="K15" s="18" t="s">
        <v>31</v>
      </c>
      <c r="L15" s="1" t="s">
        <v>28</v>
      </c>
    </row>
    <row r="16" spans="1:24" ht="47.45" customHeight="1" x14ac:dyDescent="0.2">
      <c r="A16" s="15" t="s">
        <v>36</v>
      </c>
      <c r="B16" s="16" t="s">
        <v>37</v>
      </c>
      <c r="C16" s="17">
        <v>45317</v>
      </c>
      <c r="D16" s="17">
        <v>45639</v>
      </c>
      <c r="E16" s="17">
        <v>45327</v>
      </c>
      <c r="F16" s="17">
        <v>45687</v>
      </c>
      <c r="G16" s="17" t="s">
        <v>21</v>
      </c>
      <c r="H16" s="18" t="s">
        <v>21</v>
      </c>
      <c r="I16" s="19" t="s">
        <v>21</v>
      </c>
      <c r="J16" s="19" t="s">
        <v>21</v>
      </c>
      <c r="K16" s="18" t="s">
        <v>31</v>
      </c>
      <c r="L16" s="1" t="s">
        <v>28</v>
      </c>
    </row>
    <row r="17" spans="1:12" ht="34.9" customHeight="1" x14ac:dyDescent="0.2">
      <c r="A17" s="15" t="s">
        <v>38</v>
      </c>
      <c r="B17" s="16" t="s">
        <v>39</v>
      </c>
      <c r="C17" s="17">
        <v>45317</v>
      </c>
      <c r="D17" s="20">
        <v>45693</v>
      </c>
      <c r="E17" s="17">
        <v>45344</v>
      </c>
      <c r="F17" s="17">
        <v>45748</v>
      </c>
      <c r="G17" s="19" t="s">
        <v>21</v>
      </c>
      <c r="H17" s="19" t="s">
        <v>21</v>
      </c>
      <c r="I17" s="19" t="s">
        <v>21</v>
      </c>
      <c r="J17" s="19" t="s">
        <v>21</v>
      </c>
      <c r="K17" s="18" t="s">
        <v>21</v>
      </c>
      <c r="L17" s="1" t="s">
        <v>28</v>
      </c>
    </row>
    <row r="18" spans="1:12" ht="47.25" customHeight="1" x14ac:dyDescent="0.2">
      <c r="A18" s="15" t="s">
        <v>40</v>
      </c>
      <c r="B18" s="16" t="s">
        <v>41</v>
      </c>
      <c r="C18" s="17">
        <v>45317</v>
      </c>
      <c r="D18" s="21">
        <v>45658</v>
      </c>
      <c r="E18" s="17">
        <v>45338</v>
      </c>
      <c r="F18" s="17" t="s">
        <v>28</v>
      </c>
      <c r="G18" s="19" t="s">
        <v>21</v>
      </c>
      <c r="H18" s="19" t="s">
        <v>42</v>
      </c>
      <c r="I18" s="19" t="s">
        <v>22</v>
      </c>
      <c r="J18" s="19" t="s">
        <v>22</v>
      </c>
      <c r="K18" s="18" t="s">
        <v>28</v>
      </c>
      <c r="L18" s="1" t="s">
        <v>28</v>
      </c>
    </row>
    <row r="19" spans="1:12" ht="37.9" customHeight="1" x14ac:dyDescent="0.2">
      <c r="A19" s="15" t="s">
        <v>43</v>
      </c>
      <c r="B19" s="16" t="s">
        <v>44</v>
      </c>
      <c r="C19" s="17">
        <v>45317</v>
      </c>
      <c r="D19" s="21">
        <v>45639</v>
      </c>
      <c r="E19" s="17">
        <v>45334</v>
      </c>
      <c r="F19" s="17" t="s">
        <v>28</v>
      </c>
      <c r="G19" s="19" t="s">
        <v>21</v>
      </c>
      <c r="H19" s="19" t="s">
        <v>21</v>
      </c>
      <c r="I19" s="19" t="s">
        <v>21</v>
      </c>
      <c r="J19" s="19" t="s">
        <v>21</v>
      </c>
      <c r="K19" s="18" t="s">
        <v>31</v>
      </c>
      <c r="L19" s="1" t="s">
        <v>28</v>
      </c>
    </row>
    <row r="20" spans="1:12" ht="15" customHeight="1" x14ac:dyDescent="0.2">
      <c r="A20" s="22" t="s">
        <v>45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</row>
    <row r="21" spans="1:12" ht="24" x14ac:dyDescent="0.2">
      <c r="A21" s="15" t="s">
        <v>46</v>
      </c>
      <c r="B21" s="16" t="s">
        <v>47</v>
      </c>
      <c r="C21" s="20">
        <v>45317</v>
      </c>
      <c r="D21" s="20">
        <v>45654</v>
      </c>
      <c r="E21" s="20">
        <v>45356</v>
      </c>
      <c r="F21" s="20">
        <v>45701</v>
      </c>
      <c r="G21" s="19" t="s">
        <v>21</v>
      </c>
      <c r="H21" s="19" t="s">
        <v>21</v>
      </c>
      <c r="I21" s="19" t="s">
        <v>21</v>
      </c>
      <c r="J21" s="19" t="s">
        <v>21</v>
      </c>
      <c r="K21" s="18" t="s">
        <v>31</v>
      </c>
      <c r="L21" s="1" t="s">
        <v>28</v>
      </c>
    </row>
    <row r="22" spans="1:12" ht="29.25" customHeight="1" x14ac:dyDescent="0.2">
      <c r="A22" s="15" t="s">
        <v>48</v>
      </c>
      <c r="B22" s="16" t="s">
        <v>49</v>
      </c>
      <c r="C22" s="20">
        <v>45317</v>
      </c>
      <c r="D22" s="20">
        <v>45657</v>
      </c>
      <c r="E22" s="20">
        <v>45342</v>
      </c>
      <c r="F22" s="20">
        <v>45735</v>
      </c>
      <c r="G22" s="19" t="s">
        <v>21</v>
      </c>
      <c r="H22" s="19" t="s">
        <v>21</v>
      </c>
      <c r="I22" s="19" t="s">
        <v>21</v>
      </c>
      <c r="J22" s="19" t="s">
        <v>21</v>
      </c>
      <c r="K22" s="18" t="s">
        <v>21</v>
      </c>
      <c r="L22" s="1" t="s">
        <v>28</v>
      </c>
    </row>
    <row r="23" spans="1:12" ht="24" x14ac:dyDescent="0.2">
      <c r="A23" s="15" t="s">
        <v>50</v>
      </c>
      <c r="B23" s="16" t="s">
        <v>51</v>
      </c>
      <c r="C23" s="20">
        <v>45317</v>
      </c>
      <c r="D23" s="20">
        <v>45658</v>
      </c>
      <c r="E23" s="20">
        <v>45352</v>
      </c>
      <c r="F23" s="20">
        <v>45740</v>
      </c>
      <c r="G23" s="19" t="s">
        <v>21</v>
      </c>
      <c r="H23" s="19" t="s">
        <v>21</v>
      </c>
      <c r="I23" s="19" t="s">
        <v>21</v>
      </c>
      <c r="J23" s="18" t="s">
        <v>21</v>
      </c>
      <c r="K23" s="18" t="s">
        <v>21</v>
      </c>
      <c r="L23" s="1" t="s">
        <v>28</v>
      </c>
    </row>
  </sheetData>
  <mergeCells count="15">
    <mergeCell ref="G8:G9"/>
    <mergeCell ref="H8:J8"/>
    <mergeCell ref="K8:K9"/>
    <mergeCell ref="A10:K10"/>
    <mergeCell ref="A20:K20"/>
    <mergeCell ref="B4:J4"/>
    <mergeCell ref="A6:A9"/>
    <mergeCell ref="B6:B9"/>
    <mergeCell ref="C6:C9"/>
    <mergeCell ref="D6:D9"/>
    <mergeCell ref="E6:K6"/>
    <mergeCell ref="E7:G7"/>
    <mergeCell ref="H7:K7"/>
    <mergeCell ref="E8:E9"/>
    <mergeCell ref="F8:F9"/>
  </mergeCells>
  <pageMargins left="0" right="0" top="0.59055118110236227" bottom="0" header="0.31496062992125984" footer="0.31496062992125984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1CDD-CA7C-497C-AFC9-67B56AF1AA88}">
  <sheetPr>
    <pageSetUpPr fitToPage="1"/>
  </sheetPr>
  <dimension ref="A1:AN34"/>
  <sheetViews>
    <sheetView tabSelected="1" workbookViewId="0">
      <selection activeCell="G43" sqref="G43"/>
    </sheetView>
  </sheetViews>
  <sheetFormatPr defaultColWidth="9.140625" defaultRowHeight="12.75" x14ac:dyDescent="0.2"/>
  <cols>
    <col min="1" max="1" width="5.7109375" style="23" customWidth="1"/>
    <col min="2" max="2" width="22" style="23" customWidth="1"/>
    <col min="3" max="3" width="11.42578125" style="24" customWidth="1"/>
    <col min="4" max="4" width="10.28515625" style="24" customWidth="1"/>
    <col min="5" max="5" width="10.42578125" style="24" customWidth="1"/>
    <col min="6" max="6" width="9.42578125" style="24" customWidth="1"/>
    <col min="7" max="7" width="10.28515625" style="24" customWidth="1"/>
    <col min="8" max="8" width="10.5703125" style="24" customWidth="1"/>
    <col min="9" max="9" width="9.7109375" style="24" bestFit="1" customWidth="1"/>
    <col min="10" max="10" width="10.85546875" style="24" customWidth="1"/>
    <col min="11" max="11" width="7.5703125" style="24" customWidth="1"/>
    <col min="12" max="12" width="9.5703125" style="24" customWidth="1"/>
    <col min="13" max="18" width="8.5703125" style="25" customWidth="1"/>
    <col min="19" max="19" width="8.28515625" style="25" customWidth="1"/>
    <col min="20" max="22" width="8.5703125" style="25" customWidth="1"/>
    <col min="23" max="23" width="16.140625" style="23" hidden="1" customWidth="1"/>
    <col min="24" max="24" width="16.140625" style="23" customWidth="1"/>
    <col min="25" max="16384" width="9.140625" style="23"/>
  </cols>
  <sheetData>
    <row r="1" spans="1:40" ht="15.75" x14ac:dyDescent="0.25">
      <c r="N1" s="26"/>
      <c r="O1" s="26"/>
      <c r="P1" s="26"/>
      <c r="Q1" s="26"/>
      <c r="R1" s="26"/>
      <c r="S1" s="27"/>
      <c r="T1" s="27"/>
      <c r="U1" s="27"/>
      <c r="V1" s="3" t="s">
        <v>52</v>
      </c>
    </row>
    <row r="2" spans="1:40" ht="15.75" x14ac:dyDescent="0.25">
      <c r="N2" s="26"/>
      <c r="O2" s="26"/>
      <c r="P2" s="26"/>
      <c r="Q2" s="26"/>
      <c r="R2" s="26"/>
      <c r="S2" s="27"/>
      <c r="T2" s="27"/>
      <c r="U2" s="27"/>
      <c r="V2" s="3" t="s">
        <v>1</v>
      </c>
    </row>
    <row r="3" spans="1:40" ht="15.75" x14ac:dyDescent="0.25">
      <c r="N3" s="26"/>
      <c r="O3" s="26"/>
      <c r="P3" s="26"/>
      <c r="Q3" s="26"/>
      <c r="R3" s="26"/>
      <c r="S3" s="27"/>
      <c r="T3" s="27"/>
      <c r="U3" s="27"/>
      <c r="V3" s="3"/>
    </row>
    <row r="4" spans="1:40" ht="15.75" x14ac:dyDescent="0.25">
      <c r="N4" s="26"/>
      <c r="O4" s="26"/>
      <c r="P4" s="26"/>
      <c r="Q4" s="26"/>
      <c r="R4" s="26"/>
      <c r="S4" s="27"/>
      <c r="T4" s="27"/>
      <c r="U4" s="27"/>
      <c r="V4" s="3"/>
    </row>
    <row r="5" spans="1:40" ht="14.45" customHeight="1" x14ac:dyDescent="0.2">
      <c r="A5" s="28" t="s">
        <v>53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40" x14ac:dyDescent="0.2">
      <c r="M6" s="29"/>
      <c r="N6" s="29"/>
      <c r="O6" s="29"/>
      <c r="P6" s="29"/>
      <c r="Q6" s="29"/>
      <c r="R6" s="29"/>
      <c r="S6" s="30"/>
      <c r="T6" s="30"/>
      <c r="U6" s="30"/>
      <c r="V6" s="30"/>
    </row>
    <row r="7" spans="1:40" ht="44.25" customHeight="1" x14ac:dyDescent="0.2">
      <c r="A7" s="31"/>
      <c r="B7" s="32" t="s">
        <v>54</v>
      </c>
      <c r="C7" s="33" t="s">
        <v>55</v>
      </c>
      <c r="D7" s="33"/>
      <c r="E7" s="33"/>
      <c r="F7" s="33"/>
      <c r="G7" s="34" t="s">
        <v>56</v>
      </c>
      <c r="H7" s="35"/>
      <c r="I7" s="35"/>
      <c r="J7" s="35"/>
      <c r="K7" s="35"/>
      <c r="L7" s="36"/>
      <c r="M7" s="37" t="s">
        <v>57</v>
      </c>
      <c r="N7" s="38" t="s">
        <v>58</v>
      </c>
      <c r="O7" s="38"/>
      <c r="P7" s="38"/>
      <c r="Q7" s="38"/>
      <c r="R7" s="38"/>
      <c r="S7" s="38" t="s">
        <v>59</v>
      </c>
      <c r="T7" s="38"/>
      <c r="U7" s="38"/>
      <c r="V7" s="38"/>
      <c r="W7" s="39" t="s">
        <v>60</v>
      </c>
      <c r="X7" s="40"/>
    </row>
    <row r="8" spans="1:40" ht="14.45" customHeight="1" x14ac:dyDescent="0.2">
      <c r="A8" s="31"/>
      <c r="B8" s="32"/>
      <c r="C8" s="41" t="s">
        <v>61</v>
      </c>
      <c r="D8" s="41" t="s">
        <v>62</v>
      </c>
      <c r="E8" s="41" t="s">
        <v>63</v>
      </c>
      <c r="F8" s="41" t="s">
        <v>64</v>
      </c>
      <c r="G8" s="42" t="s">
        <v>65</v>
      </c>
      <c r="H8" s="42"/>
      <c r="I8" s="42" t="s">
        <v>66</v>
      </c>
      <c r="J8" s="42"/>
      <c r="K8" s="43" t="s">
        <v>67</v>
      </c>
      <c r="L8" s="44" t="s">
        <v>68</v>
      </c>
      <c r="M8" s="37"/>
      <c r="N8" s="33" t="s">
        <v>65</v>
      </c>
      <c r="O8" s="33"/>
      <c r="P8" s="33" t="s">
        <v>66</v>
      </c>
      <c r="Q8" s="33"/>
      <c r="R8" s="45" t="s">
        <v>67</v>
      </c>
      <c r="S8" s="33" t="s">
        <v>65</v>
      </c>
      <c r="T8" s="33"/>
      <c r="U8" s="33" t="s">
        <v>66</v>
      </c>
      <c r="V8" s="33"/>
      <c r="W8" s="39"/>
      <c r="X8" s="40"/>
    </row>
    <row r="9" spans="1:40" ht="87.75" customHeight="1" x14ac:dyDescent="0.2">
      <c r="A9" s="31"/>
      <c r="B9" s="32"/>
      <c r="C9" s="41"/>
      <c r="D9" s="41"/>
      <c r="E9" s="41"/>
      <c r="F9" s="41"/>
      <c r="G9" s="46" t="s">
        <v>69</v>
      </c>
      <c r="H9" s="46" t="s">
        <v>70</v>
      </c>
      <c r="I9" s="46" t="s">
        <v>69</v>
      </c>
      <c r="J9" s="46" t="s">
        <v>70</v>
      </c>
      <c r="K9" s="43"/>
      <c r="L9" s="47"/>
      <c r="M9" s="37"/>
      <c r="N9" s="48" t="s">
        <v>69</v>
      </c>
      <c r="O9" s="48" t="s">
        <v>70</v>
      </c>
      <c r="P9" s="48" t="s">
        <v>69</v>
      </c>
      <c r="Q9" s="48" t="s">
        <v>70</v>
      </c>
      <c r="R9" s="45"/>
      <c r="S9" s="48" t="s">
        <v>69</v>
      </c>
      <c r="T9" s="48" t="s">
        <v>70</v>
      </c>
      <c r="U9" s="48" t="s">
        <v>69</v>
      </c>
      <c r="V9" s="48" t="s">
        <v>70</v>
      </c>
      <c r="W9" s="39"/>
      <c r="X9" s="40"/>
      <c r="AF9" s="49"/>
      <c r="AG9" s="49"/>
      <c r="AH9" s="49"/>
      <c r="AI9" s="49"/>
      <c r="AK9" s="49"/>
      <c r="AL9" s="49"/>
      <c r="AM9" s="49"/>
      <c r="AN9" s="49"/>
    </row>
    <row r="10" spans="1:40" ht="18" customHeight="1" x14ac:dyDescent="0.2">
      <c r="A10" s="50" t="s">
        <v>18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AF10" s="49"/>
      <c r="AG10" s="49"/>
      <c r="AH10" s="49"/>
      <c r="AI10" s="49"/>
      <c r="AK10" s="49"/>
      <c r="AL10" s="49"/>
      <c r="AM10" s="49"/>
      <c r="AN10" s="49"/>
    </row>
    <row r="11" spans="1:40" ht="45" customHeight="1" x14ac:dyDescent="0.2">
      <c r="A11" s="51" t="s">
        <v>19</v>
      </c>
      <c r="B11" s="16" t="s">
        <v>71</v>
      </c>
      <c r="C11" s="52">
        <v>114975.82898000001</v>
      </c>
      <c r="D11" s="52">
        <v>120555.16392000001</v>
      </c>
      <c r="E11" s="45">
        <v>241366.51647999999</v>
      </c>
      <c r="F11" s="45">
        <f>E11-D11-D12</f>
        <v>0</v>
      </c>
      <c r="G11" s="52">
        <v>120555.16392000001</v>
      </c>
      <c r="H11" s="52">
        <v>120555.16392000001</v>
      </c>
      <c r="I11" s="52">
        <v>126155.34071</v>
      </c>
      <c r="J11" s="52">
        <v>119044.21795999999</v>
      </c>
      <c r="K11" s="53">
        <f>J11/I11</f>
        <v>0.94363201185158918</v>
      </c>
      <c r="L11" s="54">
        <f>I11-J11</f>
        <v>7111.1227500000095</v>
      </c>
      <c r="M11" s="52">
        <f>D11-G11</f>
        <v>0</v>
      </c>
      <c r="N11" s="52">
        <v>120555.16392000001</v>
      </c>
      <c r="O11" s="52">
        <v>120555.16392000001</v>
      </c>
      <c r="P11" s="52">
        <v>126155.34071</v>
      </c>
      <c r="Q11" s="52">
        <v>119044.21795999999</v>
      </c>
      <c r="R11" s="53">
        <f>Q11/P11</f>
        <v>0.94363201185158918</v>
      </c>
      <c r="S11" s="54">
        <f t="shared" ref="S11:V19" si="0">G11-N11</f>
        <v>0</v>
      </c>
      <c r="T11" s="54">
        <f t="shared" si="0"/>
        <v>0</v>
      </c>
      <c r="U11" s="54">
        <f t="shared" si="0"/>
        <v>0</v>
      </c>
      <c r="V11" s="54">
        <f t="shared" si="0"/>
        <v>0</v>
      </c>
      <c r="W11" s="55" t="s">
        <v>72</v>
      </c>
      <c r="X11" s="56"/>
    </row>
    <row r="12" spans="1:40" ht="38.25" customHeight="1" x14ac:dyDescent="0.2">
      <c r="A12" s="51" t="s">
        <v>25</v>
      </c>
      <c r="B12" s="16" t="s">
        <v>73</v>
      </c>
      <c r="C12" s="52">
        <v>112277.19852000001</v>
      </c>
      <c r="D12" s="52">
        <v>120811.35256</v>
      </c>
      <c r="E12" s="45"/>
      <c r="F12" s="45"/>
      <c r="G12" s="52">
        <v>120811.35256</v>
      </c>
      <c r="H12" s="52">
        <v>120811.35256</v>
      </c>
      <c r="I12" s="52">
        <v>120832.52479</v>
      </c>
      <c r="J12" s="52">
        <v>119106.11074</v>
      </c>
      <c r="K12" s="53">
        <f t="shared" ref="K12:K20" si="1">J12/I12</f>
        <v>0.98571233984392526</v>
      </c>
      <c r="L12" s="54">
        <f t="shared" ref="L12:L19" si="2">I12-J12</f>
        <v>1726.4140499999921</v>
      </c>
      <c r="M12" s="52">
        <f>D12-G12</f>
        <v>0</v>
      </c>
      <c r="N12" s="52">
        <v>120811.35256</v>
      </c>
      <c r="O12" s="52">
        <v>120811.35256</v>
      </c>
      <c r="P12" s="52">
        <v>120832.52479</v>
      </c>
      <c r="Q12" s="52">
        <v>119106.11074</v>
      </c>
      <c r="R12" s="53">
        <f t="shared" ref="R12:R20" si="3">Q12/P12</f>
        <v>0.98571233984392526</v>
      </c>
      <c r="S12" s="54">
        <f t="shared" si="0"/>
        <v>0</v>
      </c>
      <c r="T12" s="54">
        <f t="shared" si="0"/>
        <v>0</v>
      </c>
      <c r="U12" s="54">
        <f t="shared" si="0"/>
        <v>0</v>
      </c>
      <c r="V12" s="54">
        <f t="shared" si="0"/>
        <v>0</v>
      </c>
      <c r="W12" s="55"/>
      <c r="X12" s="56"/>
    </row>
    <row r="13" spans="1:40" ht="25.5" customHeight="1" x14ac:dyDescent="0.2">
      <c r="A13" s="51" t="s">
        <v>29</v>
      </c>
      <c r="B13" s="16" t="s">
        <v>74</v>
      </c>
      <c r="C13" s="52">
        <v>45044.475319999998</v>
      </c>
      <c r="D13" s="52">
        <v>49493.956879999998</v>
      </c>
      <c r="E13" s="45">
        <v>238899.88068</v>
      </c>
      <c r="F13" s="45">
        <f>E13-D13-D14-D15-D16</f>
        <v>0</v>
      </c>
      <c r="G13" s="52">
        <v>49493.956879999998</v>
      </c>
      <c r="H13" s="52">
        <v>49493.956879999998</v>
      </c>
      <c r="I13" s="52">
        <v>49623.457880000002</v>
      </c>
      <c r="J13" s="52">
        <v>45027.206989999999</v>
      </c>
      <c r="K13" s="53">
        <f t="shared" si="1"/>
        <v>0.90737745642162404</v>
      </c>
      <c r="L13" s="54">
        <f t="shared" si="2"/>
        <v>4596.250890000003</v>
      </c>
      <c r="M13" s="52">
        <f t="shared" ref="M13:M25" si="4">D13-G13</f>
        <v>0</v>
      </c>
      <c r="N13" s="52">
        <v>49493.956879999998</v>
      </c>
      <c r="O13" s="52">
        <v>49493.956879999998</v>
      </c>
      <c r="P13" s="52">
        <v>49623.457880000002</v>
      </c>
      <c r="Q13" s="52">
        <v>45027.206989999999</v>
      </c>
      <c r="R13" s="53">
        <f t="shared" si="3"/>
        <v>0.90737745642162404</v>
      </c>
      <c r="S13" s="54">
        <f t="shared" si="0"/>
        <v>0</v>
      </c>
      <c r="T13" s="54">
        <f t="shared" si="0"/>
        <v>0</v>
      </c>
      <c r="U13" s="54">
        <f t="shared" si="0"/>
        <v>0</v>
      </c>
      <c r="V13" s="54">
        <f t="shared" si="0"/>
        <v>0</v>
      </c>
      <c r="W13" s="55" t="s">
        <v>75</v>
      </c>
      <c r="X13" s="56"/>
    </row>
    <row r="14" spans="1:40" ht="25.5" customHeight="1" x14ac:dyDescent="0.2">
      <c r="A14" s="51" t="s">
        <v>32</v>
      </c>
      <c r="B14" s="16" t="s">
        <v>76</v>
      </c>
      <c r="C14" s="52">
        <v>44050.27261</v>
      </c>
      <c r="D14" s="52">
        <v>47278.688390000003</v>
      </c>
      <c r="E14" s="45"/>
      <c r="F14" s="45"/>
      <c r="G14" s="52">
        <v>47278.688390000003</v>
      </c>
      <c r="H14" s="52">
        <v>47278.688390000003</v>
      </c>
      <c r="I14" s="52">
        <v>48998.18881</v>
      </c>
      <c r="J14" s="52">
        <v>44755.954270000002</v>
      </c>
      <c r="K14" s="53">
        <f t="shared" si="1"/>
        <v>0.91342058465772913</v>
      </c>
      <c r="L14" s="54">
        <f t="shared" si="2"/>
        <v>4242.2345399999977</v>
      </c>
      <c r="M14" s="52">
        <f t="shared" si="4"/>
        <v>0</v>
      </c>
      <c r="N14" s="52">
        <v>47278.688390000003</v>
      </c>
      <c r="O14" s="52">
        <v>47278.688390000003</v>
      </c>
      <c r="P14" s="52">
        <v>48998.18881</v>
      </c>
      <c r="Q14" s="52">
        <v>44755.954270000002</v>
      </c>
      <c r="R14" s="53">
        <f t="shared" si="3"/>
        <v>0.91342058465772913</v>
      </c>
      <c r="S14" s="54">
        <f t="shared" si="0"/>
        <v>0</v>
      </c>
      <c r="T14" s="54">
        <f t="shared" si="0"/>
        <v>0</v>
      </c>
      <c r="U14" s="54">
        <f t="shared" si="0"/>
        <v>0</v>
      </c>
      <c r="V14" s="54">
        <f t="shared" si="0"/>
        <v>0</v>
      </c>
      <c r="W14" s="55"/>
      <c r="X14" s="56"/>
    </row>
    <row r="15" spans="1:40" ht="26.25" customHeight="1" x14ac:dyDescent="0.2">
      <c r="A15" s="51" t="s">
        <v>34</v>
      </c>
      <c r="B15" s="16" t="s">
        <v>77</v>
      </c>
      <c r="C15" s="52">
        <v>49721.201959999999</v>
      </c>
      <c r="D15" s="52">
        <v>55063.422619999998</v>
      </c>
      <c r="E15" s="45"/>
      <c r="F15" s="45"/>
      <c r="G15" s="52">
        <v>55063.422619999998</v>
      </c>
      <c r="H15" s="52">
        <v>55063.422619999998</v>
      </c>
      <c r="I15" s="52">
        <v>55083.896610000003</v>
      </c>
      <c r="J15" s="52">
        <v>50551.412219999998</v>
      </c>
      <c r="K15" s="53">
        <f>J15/I15</f>
        <v>0.91771670726037247</v>
      </c>
      <c r="L15" s="54">
        <f t="shared" si="2"/>
        <v>4532.4843900000051</v>
      </c>
      <c r="M15" s="52">
        <f t="shared" si="4"/>
        <v>0</v>
      </c>
      <c r="N15" s="52">
        <v>55063.422619999998</v>
      </c>
      <c r="O15" s="52">
        <v>55063.422619999998</v>
      </c>
      <c r="P15" s="52">
        <v>55083.896610000003</v>
      </c>
      <c r="Q15" s="52">
        <v>50551.412219999998</v>
      </c>
      <c r="R15" s="53">
        <f>Q15/P15</f>
        <v>0.91771670726037247</v>
      </c>
      <c r="S15" s="54">
        <f t="shared" si="0"/>
        <v>0</v>
      </c>
      <c r="T15" s="54">
        <f t="shared" si="0"/>
        <v>0</v>
      </c>
      <c r="U15" s="54">
        <f t="shared" si="0"/>
        <v>0</v>
      </c>
      <c r="V15" s="54">
        <f t="shared" si="0"/>
        <v>0</v>
      </c>
      <c r="W15" s="55"/>
      <c r="X15" s="56"/>
    </row>
    <row r="16" spans="1:40" ht="39" customHeight="1" x14ac:dyDescent="0.2">
      <c r="A16" s="51" t="s">
        <v>36</v>
      </c>
      <c r="B16" s="16" t="s">
        <v>78</v>
      </c>
      <c r="C16" s="52">
        <v>77226.604319999999</v>
      </c>
      <c r="D16" s="52">
        <v>87063.812789999996</v>
      </c>
      <c r="E16" s="45"/>
      <c r="F16" s="45"/>
      <c r="G16" s="52">
        <v>87063.812789999996</v>
      </c>
      <c r="H16" s="52">
        <v>87063.812789999996</v>
      </c>
      <c r="I16" s="52">
        <v>89000.740669999999</v>
      </c>
      <c r="J16" s="52">
        <v>85316.020690000005</v>
      </c>
      <c r="K16" s="53">
        <f t="shared" si="1"/>
        <v>0.95859899645484603</v>
      </c>
      <c r="L16" s="54">
        <f t="shared" si="2"/>
        <v>3684.7199799999944</v>
      </c>
      <c r="M16" s="52">
        <f>D16-G16</f>
        <v>0</v>
      </c>
      <c r="N16" s="52">
        <v>87063.812789999996</v>
      </c>
      <c r="O16" s="52">
        <v>87063.812789999996</v>
      </c>
      <c r="P16" s="52">
        <v>89000.740669999999</v>
      </c>
      <c r="Q16" s="52">
        <v>85316.020690000005</v>
      </c>
      <c r="R16" s="53">
        <f t="shared" si="3"/>
        <v>0.95859899645484603</v>
      </c>
      <c r="S16" s="54">
        <f t="shared" si="0"/>
        <v>0</v>
      </c>
      <c r="T16" s="54">
        <f t="shared" si="0"/>
        <v>0</v>
      </c>
      <c r="U16" s="54">
        <f t="shared" si="0"/>
        <v>0</v>
      </c>
      <c r="V16" s="54">
        <f t="shared" si="0"/>
        <v>0</v>
      </c>
      <c r="W16" s="55"/>
      <c r="X16" s="56"/>
    </row>
    <row r="17" spans="1:23" ht="24" customHeight="1" x14ac:dyDescent="0.2">
      <c r="A17" s="51" t="s">
        <v>38</v>
      </c>
      <c r="B17" s="16" t="s">
        <v>79</v>
      </c>
      <c r="C17" s="52">
        <v>30760</v>
      </c>
      <c r="D17" s="57">
        <v>34811.890850000003</v>
      </c>
      <c r="E17" s="33">
        <v>111866.65715</v>
      </c>
      <c r="F17" s="33">
        <f>E17-D17-D18-D19</f>
        <v>0</v>
      </c>
      <c r="G17" s="57">
        <v>34811.890950000001</v>
      </c>
      <c r="H17" s="57">
        <v>34811.890850000003</v>
      </c>
      <c r="I17" s="57">
        <v>34874.83223</v>
      </c>
      <c r="J17" s="57">
        <v>34400.860079999999</v>
      </c>
      <c r="K17" s="53">
        <f t="shared" si="1"/>
        <v>0.98640933533746777</v>
      </c>
      <c r="L17" s="54">
        <f t="shared" si="2"/>
        <v>473.97215000000142</v>
      </c>
      <c r="M17" s="52">
        <f t="shared" si="4"/>
        <v>-9.9999997473787516E-5</v>
      </c>
      <c r="N17" s="57">
        <v>34811.890850000003</v>
      </c>
      <c r="O17" s="57">
        <v>34811.890850000003</v>
      </c>
      <c r="P17" s="57">
        <v>34874.83223</v>
      </c>
      <c r="Q17" s="57">
        <v>34400.860079999999</v>
      </c>
      <c r="R17" s="53">
        <f t="shared" si="3"/>
        <v>0.98640933533746777</v>
      </c>
      <c r="S17" s="54">
        <f t="shared" si="0"/>
        <v>9.9999997473787516E-5</v>
      </c>
      <c r="T17" s="54">
        <f t="shared" si="0"/>
        <v>0</v>
      </c>
      <c r="U17" s="54">
        <f t="shared" si="0"/>
        <v>0</v>
      </c>
      <c r="V17" s="54">
        <f t="shared" si="0"/>
        <v>0</v>
      </c>
    </row>
    <row r="18" spans="1:23" ht="37.5" customHeight="1" x14ac:dyDescent="0.2">
      <c r="A18" s="51" t="s">
        <v>40</v>
      </c>
      <c r="B18" s="16" t="s">
        <v>80</v>
      </c>
      <c r="C18" s="52">
        <v>43040</v>
      </c>
      <c r="D18" s="57">
        <v>47005.341789999999</v>
      </c>
      <c r="E18" s="33"/>
      <c r="F18" s="33"/>
      <c r="G18" s="57">
        <v>47005.341789999999</v>
      </c>
      <c r="H18" s="57">
        <v>47005.341789999999</v>
      </c>
      <c r="I18" s="57">
        <v>47956.315690000003</v>
      </c>
      <c r="J18" s="57">
        <v>44272.348290000002</v>
      </c>
      <c r="K18" s="53">
        <f t="shared" si="1"/>
        <v>0.92318076676669736</v>
      </c>
      <c r="L18" s="54">
        <f t="shared" si="2"/>
        <v>3683.9674000000014</v>
      </c>
      <c r="M18" s="52">
        <f t="shared" si="4"/>
        <v>0</v>
      </c>
      <c r="N18" s="57">
        <v>47005.341789999999</v>
      </c>
      <c r="O18" s="57">
        <v>47005.341789999999</v>
      </c>
      <c r="P18" s="57">
        <v>47956.315690000003</v>
      </c>
      <c r="Q18" s="57">
        <v>44272.348290000002</v>
      </c>
      <c r="R18" s="53">
        <f t="shared" si="3"/>
        <v>0.92318076676669736</v>
      </c>
      <c r="S18" s="54">
        <f t="shared" si="0"/>
        <v>0</v>
      </c>
      <c r="T18" s="54">
        <f t="shared" si="0"/>
        <v>0</v>
      </c>
      <c r="U18" s="54">
        <f t="shared" si="0"/>
        <v>0</v>
      </c>
      <c r="V18" s="54">
        <f t="shared" si="0"/>
        <v>0</v>
      </c>
    </row>
    <row r="19" spans="1:23" ht="37.9" customHeight="1" x14ac:dyDescent="0.2">
      <c r="A19" s="51" t="s">
        <v>43</v>
      </c>
      <c r="B19" s="16" t="s">
        <v>81</v>
      </c>
      <c r="C19" s="52">
        <v>27630</v>
      </c>
      <c r="D19" s="57">
        <v>30049.424510000001</v>
      </c>
      <c r="E19" s="33"/>
      <c r="F19" s="33"/>
      <c r="G19" s="57">
        <v>30049.424510000001</v>
      </c>
      <c r="H19" s="57">
        <v>30049.424510000001</v>
      </c>
      <c r="I19" s="57">
        <v>30057.219949999999</v>
      </c>
      <c r="J19" s="57">
        <v>29652.566859999999</v>
      </c>
      <c r="K19" s="53">
        <f t="shared" si="1"/>
        <v>0.98653724161206069</v>
      </c>
      <c r="L19" s="54">
        <f t="shared" si="2"/>
        <v>404.65308999999979</v>
      </c>
      <c r="M19" s="52">
        <f t="shared" si="4"/>
        <v>0</v>
      </c>
      <c r="N19" s="57">
        <v>30049.424510000001</v>
      </c>
      <c r="O19" s="57">
        <v>30049.424510000001</v>
      </c>
      <c r="P19" s="57">
        <v>30057.219949999999</v>
      </c>
      <c r="Q19" s="57">
        <v>29652.566859999999</v>
      </c>
      <c r="R19" s="53">
        <f t="shared" si="3"/>
        <v>0.98653724161206069</v>
      </c>
      <c r="S19" s="54">
        <f t="shared" si="0"/>
        <v>0</v>
      </c>
      <c r="T19" s="54">
        <f t="shared" si="0"/>
        <v>0</v>
      </c>
      <c r="U19" s="54">
        <f t="shared" si="0"/>
        <v>0</v>
      </c>
      <c r="V19" s="54">
        <f t="shared" si="0"/>
        <v>0</v>
      </c>
    </row>
    <row r="20" spans="1:23" s="64" customFormat="1" x14ac:dyDescent="0.2">
      <c r="A20" s="58"/>
      <c r="B20" s="59" t="s">
        <v>82</v>
      </c>
      <c r="C20" s="60">
        <f>C19+C18+C17+C16+C15+C14+C13+C12+C11</f>
        <v>544725.58170999994</v>
      </c>
      <c r="D20" s="60">
        <f t="shared" ref="D20:L20" si="5">D19+D18+D17+D16+D15+D14+D13+D12+D11</f>
        <v>592133.05431000004</v>
      </c>
      <c r="E20" s="60">
        <f t="shared" si="5"/>
        <v>592133.05431000004</v>
      </c>
      <c r="F20" s="60">
        <f t="shared" si="5"/>
        <v>0</v>
      </c>
      <c r="G20" s="60">
        <f t="shared" si="5"/>
        <v>592133.05440999998</v>
      </c>
      <c r="H20" s="60">
        <f t="shared" si="5"/>
        <v>592133.05431000004</v>
      </c>
      <c r="I20" s="60">
        <f t="shared" si="5"/>
        <v>602582.51734000002</v>
      </c>
      <c r="J20" s="60">
        <f t="shared" si="5"/>
        <v>572126.69810000004</v>
      </c>
      <c r="K20" s="61">
        <f t="shared" si="1"/>
        <v>0.94945784458792115</v>
      </c>
      <c r="L20" s="62">
        <f t="shared" si="5"/>
        <v>30455.819240000004</v>
      </c>
      <c r="M20" s="63">
        <f t="shared" si="4"/>
        <v>-9.9999946542084217E-5</v>
      </c>
      <c r="N20" s="60">
        <f t="shared" ref="N20:V20" si="6">N19+N18+N17+N16+N15+N14+N13+N12+N11</f>
        <v>592133.05431000004</v>
      </c>
      <c r="O20" s="60">
        <f t="shared" si="6"/>
        <v>592133.05431000004</v>
      </c>
      <c r="P20" s="60">
        <f t="shared" si="6"/>
        <v>602582.51734000002</v>
      </c>
      <c r="Q20" s="60">
        <f t="shared" si="6"/>
        <v>572126.69810000004</v>
      </c>
      <c r="R20" s="61">
        <f t="shared" si="3"/>
        <v>0.94945784458792115</v>
      </c>
      <c r="S20" s="62">
        <f t="shared" si="6"/>
        <v>9.9999997473787516E-5</v>
      </c>
      <c r="T20" s="62">
        <f t="shared" si="6"/>
        <v>0</v>
      </c>
      <c r="U20" s="62">
        <f t="shared" si="6"/>
        <v>0</v>
      </c>
      <c r="V20" s="62">
        <f t="shared" si="6"/>
        <v>0</v>
      </c>
      <c r="W20" s="64">
        <f>E20/D20</f>
        <v>1</v>
      </c>
    </row>
    <row r="21" spans="1:23" ht="15" customHeight="1" x14ac:dyDescent="0.2">
      <c r="A21" s="65" t="s">
        <v>45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1:23" ht="28.9" customHeight="1" x14ac:dyDescent="0.2">
      <c r="A22" s="51" t="s">
        <v>46</v>
      </c>
      <c r="B22" s="16" t="s">
        <v>83</v>
      </c>
      <c r="C22" s="57">
        <v>23535</v>
      </c>
      <c r="D22" s="57">
        <v>27435.379949999999</v>
      </c>
      <c r="E22" s="33">
        <v>40747.429949999998</v>
      </c>
      <c r="F22" s="33">
        <f>E22-D22-D23-D24</f>
        <v>0</v>
      </c>
      <c r="G22" s="57">
        <v>27435.379949999999</v>
      </c>
      <c r="H22" s="57">
        <v>27435.379949999999</v>
      </c>
      <c r="I22" s="57">
        <v>28259.074929999999</v>
      </c>
      <c r="J22" s="57">
        <v>27447.06639</v>
      </c>
      <c r="K22" s="66">
        <f>J22/I22</f>
        <v>0.97126556541530784</v>
      </c>
      <c r="L22" s="67">
        <f t="shared" ref="L22:L24" si="7">I22-J22</f>
        <v>812.0085399999989</v>
      </c>
      <c r="M22" s="52">
        <f t="shared" si="4"/>
        <v>0</v>
      </c>
      <c r="N22" s="57">
        <v>27435.379949999999</v>
      </c>
      <c r="O22" s="57">
        <v>27435.379949999999</v>
      </c>
      <c r="P22" s="57">
        <v>28259.074929999999</v>
      </c>
      <c r="Q22" s="57">
        <v>27447.06639</v>
      </c>
      <c r="R22" s="66">
        <f>Q22/P22</f>
        <v>0.97126556541530784</v>
      </c>
      <c r="S22" s="54">
        <f t="shared" ref="S22:V24" si="8">G22-N22</f>
        <v>0</v>
      </c>
      <c r="T22" s="54">
        <f t="shared" si="8"/>
        <v>0</v>
      </c>
      <c r="U22" s="54">
        <f t="shared" si="8"/>
        <v>0</v>
      </c>
      <c r="V22" s="54">
        <f t="shared" si="8"/>
        <v>0</v>
      </c>
    </row>
    <row r="23" spans="1:23" ht="29.25" customHeight="1" x14ac:dyDescent="0.2">
      <c r="A23" s="51" t="s">
        <v>48</v>
      </c>
      <c r="B23" s="16" t="s">
        <v>84</v>
      </c>
      <c r="C23" s="57">
        <v>6822.6</v>
      </c>
      <c r="D23" s="57">
        <v>9030.0802000000003</v>
      </c>
      <c r="E23" s="33"/>
      <c r="F23" s="33"/>
      <c r="G23" s="57">
        <v>9030.0802000000003</v>
      </c>
      <c r="H23" s="57">
        <v>9030.0802000000003</v>
      </c>
      <c r="I23" s="57">
        <v>9530.0002700000005</v>
      </c>
      <c r="J23" s="57">
        <v>8887.9627600000003</v>
      </c>
      <c r="K23" s="66">
        <f>J23/I23</f>
        <v>0.93262985395487297</v>
      </c>
      <c r="L23" s="67">
        <f t="shared" si="7"/>
        <v>642.03751000000011</v>
      </c>
      <c r="M23" s="52">
        <f t="shared" si="4"/>
        <v>0</v>
      </c>
      <c r="N23" s="57">
        <v>9030.0802000000003</v>
      </c>
      <c r="O23" s="57">
        <v>9030.0802000000003</v>
      </c>
      <c r="P23" s="57">
        <v>9530.0002700000005</v>
      </c>
      <c r="Q23" s="57">
        <v>8887.9627600000003</v>
      </c>
      <c r="R23" s="66">
        <f>Q23/P23</f>
        <v>0.93262985395487297</v>
      </c>
      <c r="S23" s="54">
        <f t="shared" si="8"/>
        <v>0</v>
      </c>
      <c r="T23" s="54">
        <f t="shared" si="8"/>
        <v>0</v>
      </c>
      <c r="U23" s="54">
        <f t="shared" si="8"/>
        <v>0</v>
      </c>
      <c r="V23" s="54">
        <f t="shared" si="8"/>
        <v>0</v>
      </c>
    </row>
    <row r="24" spans="1:23" ht="18.75" customHeight="1" x14ac:dyDescent="0.2">
      <c r="A24" s="51" t="s">
        <v>50</v>
      </c>
      <c r="B24" s="16" t="s">
        <v>85</v>
      </c>
      <c r="C24" s="57">
        <v>3064.8</v>
      </c>
      <c r="D24" s="57">
        <v>4281.9697999999999</v>
      </c>
      <c r="E24" s="33"/>
      <c r="F24" s="33"/>
      <c r="G24" s="57">
        <v>4281.9697999999999</v>
      </c>
      <c r="H24" s="57">
        <v>4281.9697999999999</v>
      </c>
      <c r="I24" s="57">
        <v>4476.55051</v>
      </c>
      <c r="J24" s="57">
        <v>3736.7076900000002</v>
      </c>
      <c r="K24" s="66">
        <f>J24/I24</f>
        <v>0.83472925898025896</v>
      </c>
      <c r="L24" s="67">
        <f t="shared" si="7"/>
        <v>739.84281999999985</v>
      </c>
      <c r="M24" s="52">
        <f t="shared" si="4"/>
        <v>0</v>
      </c>
      <c r="N24" s="57">
        <v>4281.9697999999999</v>
      </c>
      <c r="O24" s="57">
        <v>4281.9697999999999</v>
      </c>
      <c r="P24" s="57">
        <v>4476.55051</v>
      </c>
      <c r="Q24" s="57">
        <v>3736.7076900000002</v>
      </c>
      <c r="R24" s="66">
        <f>Q24/P24</f>
        <v>0.83472925898025896</v>
      </c>
      <c r="S24" s="54">
        <f t="shared" si="8"/>
        <v>0</v>
      </c>
      <c r="T24" s="54">
        <f t="shared" si="8"/>
        <v>0</v>
      </c>
      <c r="U24" s="54">
        <f t="shared" si="8"/>
        <v>0</v>
      </c>
      <c r="V24" s="54">
        <f t="shared" si="8"/>
        <v>0</v>
      </c>
    </row>
    <row r="25" spans="1:23" s="64" customFormat="1" x14ac:dyDescent="0.2">
      <c r="A25" s="68"/>
      <c r="B25" s="68" t="s">
        <v>82</v>
      </c>
      <c r="C25" s="69">
        <f>C22+C23+C24</f>
        <v>33422.400000000001</v>
      </c>
      <c r="D25" s="69">
        <f t="shared" ref="D25:L25" si="9">D22+D23+D24</f>
        <v>40747.429949999998</v>
      </c>
      <c r="E25" s="69">
        <f t="shared" si="9"/>
        <v>40747.429949999998</v>
      </c>
      <c r="F25" s="69">
        <f t="shared" si="9"/>
        <v>0</v>
      </c>
      <c r="G25" s="69">
        <f t="shared" si="9"/>
        <v>40747.429949999998</v>
      </c>
      <c r="H25" s="69">
        <f t="shared" si="9"/>
        <v>40747.429949999998</v>
      </c>
      <c r="I25" s="69">
        <f t="shared" si="9"/>
        <v>42265.62571</v>
      </c>
      <c r="J25" s="69">
        <f t="shared" si="9"/>
        <v>40071.736840000005</v>
      </c>
      <c r="K25" s="70">
        <f>J25/I25</f>
        <v>0.94809283352261076</v>
      </c>
      <c r="L25" s="71">
        <f t="shared" si="9"/>
        <v>2193.8888699999989</v>
      </c>
      <c r="M25" s="60">
        <f t="shared" si="4"/>
        <v>0</v>
      </c>
      <c r="N25" s="69">
        <f t="shared" ref="N25:V25" si="10">N22+N23+N24</f>
        <v>40747.429949999998</v>
      </c>
      <c r="O25" s="69">
        <f t="shared" si="10"/>
        <v>40747.429949999998</v>
      </c>
      <c r="P25" s="69">
        <f t="shared" si="10"/>
        <v>42265.62571</v>
      </c>
      <c r="Q25" s="69">
        <f t="shared" si="10"/>
        <v>40071.736840000005</v>
      </c>
      <c r="R25" s="70">
        <f>Q25/P25</f>
        <v>0.94809283352261076</v>
      </c>
      <c r="S25" s="62">
        <f t="shared" si="10"/>
        <v>0</v>
      </c>
      <c r="T25" s="62">
        <f t="shared" si="10"/>
        <v>0</v>
      </c>
      <c r="U25" s="62">
        <f t="shared" si="10"/>
        <v>0</v>
      </c>
      <c r="V25" s="62">
        <f t="shared" si="10"/>
        <v>0</v>
      </c>
    </row>
    <row r="27" spans="1:23" hidden="1" x14ac:dyDescent="0.2">
      <c r="C27" s="24">
        <f>C25+C20</f>
        <v>578147.98170999996</v>
      </c>
      <c r="D27" s="24">
        <f>D25+D20</f>
        <v>632880.48426000006</v>
      </c>
      <c r="E27" s="24">
        <f>E20+E25</f>
        <v>632880.48426000006</v>
      </c>
      <c r="F27" s="72">
        <f>E27/D27</f>
        <v>1</v>
      </c>
      <c r="I27" s="24">
        <f>I25+I20</f>
        <v>644848.14305000007</v>
      </c>
      <c r="J27" s="24">
        <f>J25+J20</f>
        <v>612198.43494000006</v>
      </c>
      <c r="K27" s="72">
        <f>J27/I27</f>
        <v>0.94936837693976517</v>
      </c>
      <c r="L27" s="73"/>
    </row>
    <row r="28" spans="1:23" hidden="1" x14ac:dyDescent="0.2"/>
    <row r="29" spans="1:23" hidden="1" x14ac:dyDescent="0.2"/>
    <row r="30" spans="1:23" hidden="1" x14ac:dyDescent="0.2"/>
    <row r="31" spans="1:23" hidden="1" x14ac:dyDescent="0.2">
      <c r="E31" s="72">
        <f>E20/D20</f>
        <v>1</v>
      </c>
    </row>
    <row r="32" spans="1:23" hidden="1" x14ac:dyDescent="0.2"/>
    <row r="34" spans="9:11" hidden="1" x14ac:dyDescent="0.2">
      <c r="I34" s="24">
        <f>I20+I25</f>
        <v>644848.14305000007</v>
      </c>
      <c r="J34" s="24">
        <f>J20+J25</f>
        <v>612198.43494000006</v>
      </c>
      <c r="K34" s="74">
        <f>J34/I34</f>
        <v>0.94936837693976517</v>
      </c>
    </row>
  </sheetData>
  <mergeCells count="34">
    <mergeCell ref="E22:E24"/>
    <mergeCell ref="F22:F24"/>
    <mergeCell ref="E13:E16"/>
    <mergeCell ref="F13:F16"/>
    <mergeCell ref="W13:W16"/>
    <mergeCell ref="E17:E19"/>
    <mergeCell ref="F17:F19"/>
    <mergeCell ref="A21:V21"/>
    <mergeCell ref="S8:T8"/>
    <mergeCell ref="U8:V8"/>
    <mergeCell ref="A10:V10"/>
    <mergeCell ref="E11:E12"/>
    <mergeCell ref="F11:F12"/>
    <mergeCell ref="W11:W12"/>
    <mergeCell ref="W7:W9"/>
    <mergeCell ref="C8:C9"/>
    <mergeCell ref="D8:D9"/>
    <mergeCell ref="E8:E9"/>
    <mergeCell ref="F8:F9"/>
    <mergeCell ref="G8:H8"/>
    <mergeCell ref="I8:J8"/>
    <mergeCell ref="K8:K9"/>
    <mergeCell ref="L8:L9"/>
    <mergeCell ref="N8:O8"/>
    <mergeCell ref="A5:V5"/>
    <mergeCell ref="A7:A9"/>
    <mergeCell ref="B7:B9"/>
    <mergeCell ref="C7:F7"/>
    <mergeCell ref="G7:L7"/>
    <mergeCell ref="M7:M9"/>
    <mergeCell ref="N7:R7"/>
    <mergeCell ref="S7:V7"/>
    <mergeCell ref="P8:Q8"/>
    <mergeCell ref="R8:R9"/>
  </mergeCells>
  <pageMargins left="0.51181102362204722" right="0.11811023622047245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прил 1</vt:lpstr>
      <vt:lpstr>прил 2</vt:lpstr>
      <vt:lpstr>прил 3</vt:lpstr>
      <vt:lpstr>'прил 1'!_Hlk164963267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 Ротермель</dc:creator>
  <cp:lastModifiedBy>Надежда Ротермель</cp:lastModifiedBy>
  <dcterms:created xsi:type="dcterms:W3CDTF">2025-04-29T02:00:13Z</dcterms:created>
  <dcterms:modified xsi:type="dcterms:W3CDTF">2025-04-29T02:01:46Z</dcterms:modified>
</cp:coreProperties>
</file>